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thunderheadeng-my.sharepoint.com/personal/bjork_thunderheadeng_onmicrosoft_com/Documents/Documents/Ventus/fan-forced-flow-NEW/"/>
    </mc:Choice>
  </mc:AlternateContent>
  <xr:revisionPtr revIDLastSave="52" documentId="8_{841B8322-44A5-4AAD-AE9F-1A9BE16D567F}" xr6:coauthVersionLast="47" xr6:coauthVersionMax="47" xr10:uidLastSave="{589B91EF-FDF7-41FC-A2C8-334A0BD1D529}"/>
  <bookViews>
    <workbookView xWindow="-12890" yWindow="90" windowWidth="12980" windowHeight="20970" xr2:uid="{DEFE8F29-50B5-4013-8EA0-6D86FFAF392C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5" i="1" l="1"/>
  <c r="N4" i="1"/>
  <c r="K5" i="1"/>
  <c r="K4" i="1"/>
  <c r="J4" i="1"/>
  <c r="O5" i="1"/>
  <c r="O4" i="1"/>
  <c r="M5" i="1"/>
  <c r="M4" i="1"/>
  <c r="L5" i="1"/>
  <c r="L4" i="1"/>
  <c r="J5" i="1"/>
</calcChain>
</file>

<file path=xl/sharedStrings.xml><?xml version="1.0" encoding="utf-8"?>
<sst xmlns="http://schemas.openxmlformats.org/spreadsheetml/2006/main" count="13" uniqueCount="10">
  <si>
    <t>Fan Speed Ratio</t>
  </si>
  <si>
    <t>AHS Supply (SCFM)</t>
  </si>
  <si>
    <t>AHS Supply (g/s)</t>
  </si>
  <si>
    <t>fan 1 Flow0 (g/s)</t>
  </si>
  <si>
    <t>fan 1 dP (Pa)</t>
  </si>
  <si>
    <t>fan 1 Flow0 (SCFM)</t>
  </si>
  <si>
    <t>514.40</t>
  </si>
  <si>
    <t>flow (scfm)</t>
  </si>
  <si>
    <t>pressure rise (Pa)</t>
  </si>
  <si>
    <t>flow (kg/s)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</si>
</sst>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00"/>
  </numFmts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3" xfId="0" applyNumberFormat="1" applyBorder="1" applyAlignment="1">
      <alignment horizontal="center" vertical="center" wrapText="1"/>
    </xf>
    <xf numFmtId="49" fontId="0" fillId="0" borderId="3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2" fontId="0" fillId="0" borderId="3" xfId="0" applyNumberFormat="1" applyBorder="1" applyAlignment="1">
      <alignment horizontal="center" vertical="center"/>
    </xf>
    <xf numFmtId="2" fontId="0" fillId="0" borderId="4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9" fontId="0" fillId="0" borderId="2" xfId="0" applyNumberFormat="1" applyBorder="1" applyAlignment="1">
      <alignment horizontal="center"/>
    </xf>
    <xf numFmtId="9" fontId="0" fillId="0" borderId="3" xfId="0" applyNumberFormat="1" applyBorder="1" applyAlignment="1">
      <alignment horizontal="center"/>
    </xf>
    <xf numFmtId="9" fontId="0" fillId="0" borderId="4" xfId="0" applyNumberFormat="1" applyBorder="1" applyAlignment="1">
      <alignment horizont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2" fontId="1" fillId="0" borderId="5" xfId="0" applyNumberFormat="1" applyFont="1" applyBorder="1" applyAlignment="1">
      <alignment horizontal="center" vertical="center"/>
    </xf>
    <xf numFmtId="2" fontId="1" fillId="0" borderId="6" xfId="0" applyNumberFormat="1" applyFont="1" applyBorder="1" applyAlignment="1">
      <alignment horizontal="center" vertical="center"/>
    </xf>
    <xf numFmtId="2" fontId="1" fillId="0" borderId="7" xfId="0" applyNumberFormat="1" applyFont="1" applyBorder="1" applyAlignment="1">
      <alignment horizontal="center" vertical="center"/>
    </xf>
    <xf numFmtId="165" fontId="1" fillId="0" borderId="8" xfId="0" applyNumberFormat="1" applyFont="1" applyBorder="1" applyAlignment="1">
      <alignment horizontal="center" vertical="center"/>
    </xf>
    <xf numFmtId="2" fontId="1" fillId="0" borderId="8" xfId="0" applyNumberFormat="1" applyFont="1" applyBorder="1" applyAlignment="1">
      <alignment horizontal="center" vertical="center"/>
    </xf>
    <xf numFmtId="2" fontId="1" fillId="0" borderId="9" xfId="0" applyNumberFormat="1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75% Fan Speed EN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squar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1"/>
            <c:marker>
              <c:symbol val="squar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1"/>
                </a:solidFill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1-4E88-4B85-8F3C-3750E43B6C70}"/>
              </c:ext>
            </c:extLst>
          </c:dPt>
          <c:xVal>
            <c:numRef>
              <c:f>Sheet1!$J$4:$J$5</c:f>
              <c:numCache>
                <c:formatCode>0.00</c:formatCode>
                <c:ptCount val="2"/>
                <c:pt idx="0">
                  <c:v>514.4</c:v>
                </c:pt>
                <c:pt idx="1">
                  <c:v>68.790000000000006</c:v>
                </c:pt>
              </c:numCache>
            </c:numRef>
          </c:xVal>
          <c:yVal>
            <c:numRef>
              <c:f>Sheet1!$L$4:$L$5</c:f>
              <c:numCache>
                <c:formatCode>0.00</c:formatCode>
                <c:ptCount val="2"/>
                <c:pt idx="0">
                  <c:v>78.088999999999999</c:v>
                </c:pt>
                <c:pt idx="1">
                  <c:v>83.354443000000003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6B-4226-A414-EF4D99249525}"/>
            </c:ext>
          </c:extLst>
        </c:ser>
        <c:ser>
          <c:idx val="1"/>
          <c:order val="1"/>
          <c:tx>
            <c:v>100% Fan Speed EN</c:v>
          </c:tx>
          <c:spPr>
            <a:ln w="19050" cap="rnd">
              <a:solidFill>
                <a:schemeClr val="accent5">
                  <a:lumMod val="60000"/>
                  <a:lumOff val="40000"/>
                </a:schemeClr>
              </a:solidFill>
              <a:prstDash val="lgDash"/>
              <a:round/>
            </a:ln>
            <a:effectLst/>
          </c:spPr>
          <c:marker>
            <c:symbol val="diamond"/>
            <c:size val="5"/>
            <c:spPr>
              <a:solidFill>
                <a:schemeClr val="accent2"/>
              </a:solidFill>
              <a:ln w="9525">
                <a:solidFill>
                  <a:schemeClr val="accent5">
                    <a:lumMod val="60000"/>
                    <a:lumOff val="40000"/>
                  </a:schemeClr>
                </a:solidFill>
              </a:ln>
              <a:effectLst/>
            </c:spPr>
          </c:marker>
          <c:dPt>
            <c:idx val="1"/>
            <c:marker>
              <c:symbol val="diamond"/>
              <c:size val="5"/>
              <c:spPr>
                <a:solidFill>
                  <a:schemeClr val="accent2"/>
                </a:solidFill>
                <a:ln w="9525">
                  <a:solidFill>
                    <a:schemeClr val="accent5">
                      <a:lumMod val="60000"/>
                      <a:lumOff val="40000"/>
                    </a:schemeClr>
                  </a:solidFill>
                </a:ln>
                <a:effectLst/>
              </c:spPr>
            </c:marker>
            <c:bubble3D val="0"/>
            <c:spPr>
              <a:ln w="19050" cap="rnd">
                <a:solidFill>
                  <a:schemeClr val="accent5">
                    <a:lumMod val="60000"/>
                    <a:lumOff val="40000"/>
                  </a:schemeClr>
                </a:solidFill>
                <a:prstDash val="lgDash"/>
                <a:round/>
              </a:ln>
              <a:effectLst/>
            </c:spPr>
            <c:extLst>
              <c:ext xmlns:c16="http://schemas.microsoft.com/office/drawing/2014/chart" uri="{C3380CC4-5D6E-409C-BE32-E72D297353CC}">
                <c16:uniqueId val="{00000004-8E6B-4226-A414-EF4D99249525}"/>
              </c:ext>
            </c:extLst>
          </c:dPt>
          <c:xVal>
            <c:numRef>
              <c:f>Sheet1!$M$4:$M$5</c:f>
              <c:numCache>
                <c:formatCode>0.00</c:formatCode>
                <c:ptCount val="2"/>
                <c:pt idx="0">
                  <c:v>525.99</c:v>
                </c:pt>
                <c:pt idx="1">
                  <c:v>99.92</c:v>
                </c:pt>
              </c:numCache>
            </c:numRef>
          </c:xVal>
          <c:yVal>
            <c:numRef>
              <c:f>Sheet1!$O$4:$O$5</c:f>
              <c:numCache>
                <c:formatCode>0.00</c:formatCode>
                <c:ptCount val="2"/>
                <c:pt idx="0">
                  <c:v>140.96</c:v>
                </c:pt>
                <c:pt idx="1">
                  <c:v>148.02869899999999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8E6B-4226-A414-EF4D992495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4811616"/>
        <c:axId val="1544809216"/>
        <c:extLst>
          <c:ext xmlns:c15="http://schemas.microsoft.com/office/drawing/2012/chart" uri="{02D57815-91ED-43cb-92C2-25804820EDAC}">
            <c15:filteredScatterSeries>
              <c15:ser>
                <c:idx val="2"/>
                <c:order val="2"/>
                <c:tx>
                  <c:v>75% Fan Speed SI</c:v>
                </c:tx>
                <c:spPr>
                  <a:ln w="19050" cap="rnd">
                    <a:solidFill>
                      <a:schemeClr val="accent3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3"/>
                    </a:solidFill>
                    <a:ln w="9525">
                      <a:solidFill>
                        <a:schemeClr val="accent3"/>
                      </a:solidFill>
                    </a:ln>
                    <a:effectLst/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Sheet1!$K$4:$K$5</c15:sqref>
                        </c15:formulaRef>
                      </c:ext>
                    </c:extLst>
                    <c:numCache>
                      <c:formatCode>0.000</c:formatCode>
                      <c:ptCount val="2"/>
                      <c:pt idx="0">
                        <c:v>0.2923</c:v>
                      </c:pt>
                      <c:pt idx="1">
                        <c:v>3.9090000000000007E-2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Sheet1!$L$4:$L$5</c15:sqref>
                        </c15:formulaRef>
                      </c:ext>
                    </c:extLst>
                    <c:numCache>
                      <c:formatCode>0.00</c:formatCode>
                      <c:ptCount val="2"/>
                      <c:pt idx="0">
                        <c:v>78.088999999999999</c:v>
                      </c:pt>
                      <c:pt idx="1">
                        <c:v>83.354443000000003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4-9893-47D5-ABBD-CE4D03C3CD9E}"/>
                  </c:ext>
                </c:extLst>
              </c15:ser>
            </c15:filteredScatterSeries>
            <c15:filteredScatterSeries>
              <c15:ser>
                <c:idx val="3"/>
                <c:order val="3"/>
                <c:tx>
                  <c:v>100% Fan Speed SI</c:v>
                </c:tx>
                <c:spPr>
                  <a:ln w="19050" cap="rnd">
                    <a:solidFill>
                      <a:schemeClr val="accent4"/>
                    </a:solidFill>
                    <a:round/>
                  </a:ln>
                  <a:effectLst/>
                </c:spPr>
                <c:marker>
                  <c:symbol val="circle"/>
                  <c:size val="5"/>
                  <c:spPr>
                    <a:solidFill>
                      <a:schemeClr val="accent4"/>
                    </a:solidFill>
                    <a:ln w="9525">
                      <a:solidFill>
                        <a:schemeClr val="accent4"/>
                      </a:solidFill>
                    </a:ln>
                    <a:effectLst/>
                  </c:spPr>
                </c:marker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Sheet1!$N$4:$N$5</c15:sqref>
                        </c15:formulaRef>
                      </c:ext>
                    </c:extLst>
                    <c:numCache>
                      <c:formatCode>0.000</c:formatCode>
                      <c:ptCount val="2"/>
                      <c:pt idx="0">
                        <c:v>0.2989</c:v>
                      </c:pt>
                      <c:pt idx="1">
                        <c:v>5.6780000000000004E-2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Sheet1!$O$4:$O$5</c15:sqref>
                        </c15:formulaRef>
                      </c:ext>
                    </c:extLst>
                    <c:numCache>
                      <c:formatCode>0.00</c:formatCode>
                      <c:ptCount val="2"/>
                      <c:pt idx="0">
                        <c:v>140.96</c:v>
                      </c:pt>
                      <c:pt idx="1">
                        <c:v>148.02869899999999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9893-47D5-ABBD-CE4D03C3CD9E}"/>
                  </c:ext>
                </c:extLst>
              </c15:ser>
            </c15:filteredScatterSeries>
          </c:ext>
        </c:extLst>
      </c:scatterChart>
      <c:valAx>
        <c:axId val="1544811616"/>
        <c:scaling>
          <c:orientation val="minMax"/>
          <c:max val="53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Flow Rate, Flow0 (scfm)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44809216"/>
        <c:crosses val="autoZero"/>
        <c:crossBetween val="midCat"/>
      </c:valAx>
      <c:valAx>
        <c:axId val="1544809216"/>
        <c:scaling>
          <c:orientation val="minMax"/>
          <c:max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Pressure Rise, - dP (Pa)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44811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2"/>
          <c:order val="2"/>
          <c:tx>
            <c:v>75% Fan Speed SI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Sheet1!$K$4:$K$5</c:f>
              <c:numCache>
                <c:formatCode>0.000</c:formatCode>
                <c:ptCount val="2"/>
                <c:pt idx="0">
                  <c:v>0.2923</c:v>
                </c:pt>
                <c:pt idx="1">
                  <c:v>3.9090000000000007E-2</c:v>
                </c:pt>
              </c:numCache>
              <c:extLst xmlns:c15="http://schemas.microsoft.com/office/drawing/2012/chart"/>
            </c:numRef>
          </c:xVal>
          <c:yVal>
            <c:numRef>
              <c:f>Sheet1!$L$4:$L$5</c:f>
              <c:numCache>
                <c:formatCode>0.00</c:formatCode>
                <c:ptCount val="2"/>
                <c:pt idx="0">
                  <c:v>78.088999999999999</c:v>
                </c:pt>
                <c:pt idx="1">
                  <c:v>83.354443000000003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6-EC2B-4C5C-9C84-C5C9AE6E3896}"/>
            </c:ext>
          </c:extLst>
        </c:ser>
        <c:ser>
          <c:idx val="3"/>
          <c:order val="3"/>
          <c:tx>
            <c:v>100% Fan Speed SI</c:v>
          </c:tx>
          <c:spPr>
            <a:ln w="19050" cap="rnd">
              <a:solidFill>
                <a:schemeClr val="accent5"/>
              </a:solidFill>
              <a:prstDash val="dashDot"/>
              <a:round/>
            </a:ln>
            <a:effectLst/>
          </c:spPr>
          <c:marker>
            <c:symbol val="triang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xVal>
            <c:numRef>
              <c:f>Sheet1!$N$4:$N$5</c:f>
              <c:numCache>
                <c:formatCode>0.000</c:formatCode>
                <c:ptCount val="2"/>
                <c:pt idx="0">
                  <c:v>0.2989</c:v>
                </c:pt>
                <c:pt idx="1">
                  <c:v>5.6780000000000004E-2</c:v>
                </c:pt>
              </c:numCache>
              <c:extLst xmlns:c15="http://schemas.microsoft.com/office/drawing/2012/chart"/>
            </c:numRef>
          </c:xVal>
          <c:yVal>
            <c:numRef>
              <c:f>Sheet1!$O$4:$O$5</c:f>
              <c:numCache>
                <c:formatCode>0.00</c:formatCode>
                <c:ptCount val="2"/>
                <c:pt idx="0">
                  <c:v>140.96</c:v>
                </c:pt>
                <c:pt idx="1">
                  <c:v>148.02869899999999</c:v>
                </c:pt>
              </c:numCache>
              <c:extLst xmlns:c15="http://schemas.microsoft.com/office/drawing/2012/chart"/>
            </c:numRef>
          </c:yVal>
          <c:smooth val="0"/>
          <c:extLst>
            <c:ext xmlns:c16="http://schemas.microsoft.com/office/drawing/2014/chart" uri="{C3380CC4-5D6E-409C-BE32-E72D297353CC}">
              <c16:uniqueId val="{00000007-EC2B-4C5C-9C84-C5C9AE6E38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44811616"/>
        <c:axId val="1544809216"/>
        <c:extLst>
          <c:ext xmlns:c15="http://schemas.microsoft.com/office/drawing/2012/chart" uri="{02D57815-91ED-43cb-92C2-25804820EDAC}">
            <c15:filteredScatterSeries>
              <c15:ser>
                <c:idx val="0"/>
                <c:order val="0"/>
                <c:tx>
                  <c:v>75% Fan Speed EN</c:v>
                </c:tx>
                <c:spPr>
                  <a:ln w="19050" cap="rnd">
                    <a:solidFill>
                      <a:schemeClr val="accent1"/>
                    </a:solidFill>
                    <a:round/>
                  </a:ln>
                  <a:effectLst/>
                </c:spPr>
                <c:marker>
                  <c:symbol val="square"/>
                  <c:size val="5"/>
                  <c:spPr>
                    <a:solidFill>
                      <a:schemeClr val="accent1"/>
                    </a:solidFill>
                    <a:ln w="9525">
                      <a:solidFill>
                        <a:schemeClr val="accent1"/>
                      </a:solidFill>
                    </a:ln>
                    <a:effectLst/>
                  </c:spPr>
                </c:marker>
                <c:dPt>
                  <c:idx val="1"/>
                  <c:marker>
                    <c:symbol val="square"/>
                    <c:size val="5"/>
                    <c:spPr>
                      <a:solidFill>
                        <a:schemeClr val="accent1"/>
                      </a:solidFill>
                      <a:ln w="9525">
                        <a:solidFill>
                          <a:schemeClr val="accent1"/>
                        </a:solidFill>
                      </a:ln>
                      <a:effectLst/>
                    </c:spPr>
                  </c:marker>
                  <c:bubble3D val="0"/>
                  <c:spPr>
                    <a:ln w="19050" cap="rnd">
                      <a:solidFill>
                        <a:schemeClr val="accent1"/>
                      </a:solidFill>
                      <a:round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1-EC2B-4C5C-9C84-C5C9AE6E3896}"/>
                    </c:ext>
                  </c:extLst>
                </c:dPt>
                <c:xVal>
                  <c:numRef>
                    <c:extLst>
                      <c:ext uri="{02D57815-91ED-43cb-92C2-25804820EDAC}">
                        <c15:formulaRef>
                          <c15:sqref>Sheet1!$J$4:$J$5</c15:sqref>
                        </c15:formulaRef>
                      </c:ext>
                    </c:extLst>
                    <c:numCache>
                      <c:formatCode>0.00</c:formatCode>
                      <c:ptCount val="2"/>
                      <c:pt idx="0">
                        <c:v>514.4</c:v>
                      </c:pt>
                      <c:pt idx="1">
                        <c:v>68.790000000000006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Sheet1!$L$4:$L$5</c15:sqref>
                        </c15:formulaRef>
                      </c:ext>
                    </c:extLst>
                    <c:numCache>
                      <c:formatCode>0.00</c:formatCode>
                      <c:ptCount val="2"/>
                      <c:pt idx="0">
                        <c:v>78.088999999999999</c:v>
                      </c:pt>
                      <c:pt idx="1">
                        <c:v>83.354443000000003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2-EC2B-4C5C-9C84-C5C9AE6E3896}"/>
                  </c:ext>
                </c:extLst>
              </c15:ser>
            </c15:filteredScatterSeries>
            <c15:filteredScatterSeries>
              <c15:ser>
                <c:idx val="1"/>
                <c:order val="1"/>
                <c:tx>
                  <c:v>100% Fan Speed EN</c:v>
                </c:tx>
                <c:spPr>
                  <a:ln w="19050" cap="rnd">
                    <a:solidFill>
                      <a:schemeClr val="accent5">
                        <a:lumMod val="60000"/>
                        <a:lumOff val="40000"/>
                      </a:schemeClr>
                    </a:solidFill>
                    <a:prstDash val="lgDash"/>
                    <a:round/>
                  </a:ln>
                  <a:effectLst/>
                </c:spPr>
                <c:marker>
                  <c:symbol val="diamond"/>
                  <c:size val="5"/>
                  <c:spPr>
                    <a:solidFill>
                      <a:schemeClr val="accent2"/>
                    </a:solidFill>
                    <a:ln w="9525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</a:ln>
                    <a:effectLst/>
                  </c:spPr>
                </c:marker>
                <c:dPt>
                  <c:idx val="1"/>
                  <c:marker>
                    <c:symbol val="diamond"/>
                    <c:size val="5"/>
                    <c:spPr>
                      <a:solidFill>
                        <a:schemeClr val="accent2"/>
                      </a:solidFill>
                      <a:ln w="9525">
                        <a:solidFill>
                          <a:schemeClr val="accent5">
                            <a:lumMod val="60000"/>
                            <a:lumOff val="40000"/>
                          </a:schemeClr>
                        </a:solidFill>
                      </a:ln>
                      <a:effectLst/>
                    </c:spPr>
                  </c:marker>
                  <c:bubble3D val="0"/>
                  <c:spPr>
                    <a:ln w="19050" cap="rnd">
                      <a:solidFill>
                        <a:schemeClr val="accent5">
                          <a:lumMod val="60000"/>
                          <a:lumOff val="40000"/>
                        </a:schemeClr>
                      </a:solidFill>
                      <a:prstDash val="lgDash"/>
                      <a:round/>
                    </a:ln>
                    <a:effectLst/>
                  </c:spPr>
                  <c:extLst>
                    <c:ext xmlns:c16="http://schemas.microsoft.com/office/drawing/2014/chart" uri="{C3380CC4-5D6E-409C-BE32-E72D297353CC}">
                      <c16:uniqueId val="{00000004-EC2B-4C5C-9C84-C5C9AE6E3896}"/>
                    </c:ext>
                  </c:extLst>
                </c:dPt>
                <c:x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Sheet1!$M$4:$M$5</c15:sqref>
                        </c15:formulaRef>
                      </c:ext>
                    </c:extLst>
                    <c:numCache>
                      <c:formatCode>0.00</c:formatCode>
                      <c:ptCount val="2"/>
                      <c:pt idx="0">
                        <c:v>525.99</c:v>
                      </c:pt>
                      <c:pt idx="1">
                        <c:v>99.92</c:v>
                      </c:pt>
                    </c:numCache>
                  </c:numRef>
                </c:xVal>
                <c:y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Sheet1!$O$4:$O$5</c15:sqref>
                        </c15:formulaRef>
                      </c:ext>
                    </c:extLst>
                    <c:numCache>
                      <c:formatCode>0.00</c:formatCode>
                      <c:ptCount val="2"/>
                      <c:pt idx="0">
                        <c:v>140.96</c:v>
                      </c:pt>
                      <c:pt idx="1">
                        <c:v>148.02869899999999</c:v>
                      </c:pt>
                    </c:numCache>
                  </c:numRef>
                </c:yVal>
                <c:smooth val="0"/>
                <c:extLst>
                  <c:ext xmlns:c16="http://schemas.microsoft.com/office/drawing/2014/chart" uri="{C3380CC4-5D6E-409C-BE32-E72D297353CC}">
                    <c16:uniqueId val="{00000005-EC2B-4C5C-9C84-C5C9AE6E3896}"/>
                  </c:ext>
                </c:extLst>
              </c15:ser>
            </c15:filteredScatterSeries>
          </c:ext>
        </c:extLst>
      </c:scatterChart>
      <c:valAx>
        <c:axId val="1544811616"/>
        <c:scaling>
          <c:orientation val="minMax"/>
          <c:max val="0.5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Flow Rate, Flow0 (kg/s)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.0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44809216"/>
        <c:crosses val="autoZero"/>
        <c:crossBetween val="midCat"/>
      </c:valAx>
      <c:valAx>
        <c:axId val="1544809216"/>
        <c:scaling>
          <c:orientation val="minMax"/>
          <c:max val="1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/>
                  <a:t>Pressure Rise, - dP (Pa)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54481161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2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222383</xdr:colOff>
      <xdr:row>5</xdr:row>
      <xdr:rowOff>84224</xdr:rowOff>
    </xdr:from>
    <xdr:to>
      <xdr:col>14</xdr:col>
      <xdr:colOff>88901</xdr:colOff>
      <xdr:row>23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E864F43-7EE7-BD08-C0CF-EC1B8692061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222076</xdr:colOff>
      <xdr:row>23</xdr:row>
      <xdr:rowOff>141408</xdr:rowOff>
    </xdr:from>
    <xdr:to>
      <xdr:col>14</xdr:col>
      <xdr:colOff>140139</xdr:colOff>
      <xdr:row>41</xdr:row>
      <xdr:rowOff>55915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22027F2-C380-47B9-9840-0C561B338E6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E58AF-D451-4566-BEF4-D4A85FCB3B8F}">
  <dimension ref="B1:O7"/>
  <sheetViews>
    <sheetView tabSelected="1" topLeftCell="F1" zoomScaleNormal="100" workbookViewId="0">
      <selection activeCell="H16" sqref="H16"/>
    </sheetView>
  </sheetViews>
  <sheetFormatPr defaultRowHeight="14.4" x14ac:dyDescent="0.55000000000000004"/>
  <cols>
    <col min="2" max="2" width="9.3125" customWidth="1"/>
    <col min="3" max="3" width="9.68359375" customWidth="1"/>
    <col min="4" max="4" width="9.578125" bestFit="1" customWidth="1"/>
    <col min="5" max="6" width="8" customWidth="1"/>
    <col min="7" max="7" width="10.05078125" customWidth="1"/>
    <col min="10" max="10" width="9.7890625" bestFit="1" customWidth="1"/>
    <col min="11" max="11" width="8.9453125" customWidth="1"/>
    <col min="12" max="12" width="14.7890625" bestFit="1" customWidth="1"/>
    <col min="13" max="13" width="9.05078125" customWidth="1"/>
    <col min="14" max="14" width="8.83984375" customWidth="1"/>
    <col min="15" max="15" width="14.7890625" bestFit="1" customWidth="1"/>
  </cols>
  <sheetData>
    <row r="1" spans="2:15" ht="14.7" thickBot="1" x14ac:dyDescent="0.6"/>
    <row r="2" spans="2:15" ht="14.7" thickBot="1" x14ac:dyDescent="0.6">
      <c r="J2" s="28">
        <v>0.75</v>
      </c>
      <c r="K2" s="29"/>
      <c r="L2" s="29"/>
      <c r="M2" s="29">
        <v>1</v>
      </c>
      <c r="N2" s="29"/>
      <c r="O2" s="30"/>
    </row>
    <row r="3" spans="2:15" s="6" customFormat="1" ht="43.5" thickBot="1" x14ac:dyDescent="0.6">
      <c r="B3" s="2" t="s">
        <v>0</v>
      </c>
      <c r="C3" s="3" t="s">
        <v>1</v>
      </c>
      <c r="D3" s="3" t="s">
        <v>2</v>
      </c>
      <c r="E3" s="3" t="s">
        <v>4</v>
      </c>
      <c r="F3" s="4" t="s">
        <v>3</v>
      </c>
      <c r="G3" s="5" t="s">
        <v>5</v>
      </c>
      <c r="J3" s="31" t="s">
        <v>7</v>
      </c>
      <c r="K3" s="26" t="s">
        <v>9</v>
      </c>
      <c r="L3" s="26" t="s">
        <v>8</v>
      </c>
      <c r="M3" s="26" t="s">
        <v>7</v>
      </c>
      <c r="N3" s="26" t="s">
        <v>9</v>
      </c>
      <c r="O3" s="32" t="s">
        <v>8</v>
      </c>
    </row>
    <row r="4" spans="2:15" s="1" customFormat="1" x14ac:dyDescent="0.55000000000000004">
      <c r="B4" s="7">
        <v>0.75</v>
      </c>
      <c r="C4" s="8">
        <v>1000</v>
      </c>
      <c r="D4" s="9">
        <v>568.27</v>
      </c>
      <c r="E4" s="9">
        <v>-78.088999999999999</v>
      </c>
      <c r="F4" s="17">
        <v>292.3</v>
      </c>
      <c r="G4" s="18" t="s">
        <v>6</v>
      </c>
      <c r="J4" s="33">
        <f>_xlfn.NUMBERVALUE(G4)</f>
        <v>514.4</v>
      </c>
      <c r="K4" s="27">
        <f>_xlfn.NUMBERVALUE(F4)/1000</f>
        <v>0.2923</v>
      </c>
      <c r="L4" s="25">
        <f>-E4</f>
        <v>78.088999999999999</v>
      </c>
      <c r="M4" s="25">
        <f>G5</f>
        <v>525.99</v>
      </c>
      <c r="N4" s="27">
        <f>_xlfn.NUMBERVALUE(F5)/1000</f>
        <v>0.2989</v>
      </c>
      <c r="O4" s="34">
        <f>-E5</f>
        <v>140.96</v>
      </c>
    </row>
    <row r="5" spans="2:15" s="1" customFormat="1" ht="14.7" thickBot="1" x14ac:dyDescent="0.6">
      <c r="B5" s="10">
        <v>1</v>
      </c>
      <c r="C5" s="11">
        <v>1000</v>
      </c>
      <c r="D5" s="12">
        <v>568.27</v>
      </c>
      <c r="E5" s="12">
        <v>-140.96</v>
      </c>
      <c r="F5" s="19">
        <v>298.89999999999998</v>
      </c>
      <c r="G5" s="20">
        <v>525.99</v>
      </c>
      <c r="J5" s="35">
        <f>G7</f>
        <v>68.790000000000006</v>
      </c>
      <c r="K5" s="36">
        <f>_xlfn.NUMBERVALUE(F7)/1000</f>
        <v>3.9090000000000007E-2</v>
      </c>
      <c r="L5" s="37">
        <f>-E7</f>
        <v>83.354443000000003</v>
      </c>
      <c r="M5" s="37">
        <f>G6</f>
        <v>99.92</v>
      </c>
      <c r="N5" s="36">
        <f>_xlfn.NUMBERVALUE(F6)/1000</f>
        <v>5.6780000000000004E-2</v>
      </c>
      <c r="O5" s="38">
        <f>-E6</f>
        <v>148.02869899999999</v>
      </c>
    </row>
    <row r="6" spans="2:15" x14ac:dyDescent="0.55000000000000004">
      <c r="B6" s="13">
        <v>1</v>
      </c>
      <c r="C6" s="14">
        <v>0</v>
      </c>
      <c r="D6" s="14">
        <v>0</v>
      </c>
      <c r="E6" s="14">
        <v>-148.02869899999999</v>
      </c>
      <c r="F6" s="21">
        <v>56.78</v>
      </c>
      <c r="G6" s="22">
        <v>99.92</v>
      </c>
    </row>
    <row r="7" spans="2:15" ht="14.7" thickBot="1" x14ac:dyDescent="0.6">
      <c r="B7" s="15">
        <v>0.75</v>
      </c>
      <c r="C7" s="16">
        <v>0</v>
      </c>
      <c r="D7" s="16">
        <v>0</v>
      </c>
      <c r="E7" s="16">
        <v>-83.354443000000003</v>
      </c>
      <c r="F7" s="23">
        <v>39.090000000000003</v>
      </c>
      <c r="G7" s="24">
        <v>68.790000000000006</v>
      </c>
    </row>
  </sheetData>
  <mergeCells count="2">
    <mergeCell ref="J2:L2"/>
    <mergeCell ref="M2:O2"/>
  </mergeCells>
  <pageMargins left="0.7" right="0.7" top="0.75" bottom="0.75" header="0.3" footer="0.3"/>
  <pageSetup orientation="portrait" r:id="rId1"/>
  <ignoredErrors>
    <ignoredError sqref="G4" numberStoredAsText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 Bjork</dc:creator>
  <cp:lastModifiedBy>Anders Bjork</cp:lastModifiedBy>
  <dcterms:created xsi:type="dcterms:W3CDTF">2025-07-15T16:59:30Z</dcterms:created>
  <dcterms:modified xsi:type="dcterms:W3CDTF">2025-07-28T17:02:08Z</dcterms:modified>
</cp:coreProperties>
</file>